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6" yWindow="540" windowWidth="12120" windowHeight="7560" tabRatio="782" activeTab="2"/>
  </bookViews>
  <sheets>
    <sheet name="co.p (2)" sheetId="1" r:id="rId1"/>
    <sheet name="8 MCH ABS" sheetId="2" r:id="rId2"/>
    <sheet name="8 MCH PR" sheetId="3" r:id="rId3"/>
    <sheet name="Maty.child" sheetId="4" state="hidden" r:id="rId4"/>
  </sheets>
  <definedNames>
    <definedName name="_xlnm.Print_Area" localSheetId="1">'8 MCH ABS'!$A$1:$R$8</definedName>
    <definedName name="_xlnm.Print_Area" localSheetId="2">'8 MCH PR'!$A$1:$J$7</definedName>
    <definedName name="_xlnm.Print_Area" localSheetId="0">'co.p (2)'!$A$1:$I$27</definedName>
    <definedName name="_xlnm.Print_Area" localSheetId="3">'Maty.child'!$A$1:$G$10</definedName>
    <definedName name="_xlnm.Print_Titles" localSheetId="2">'8 MCH PR'!$2:$3</definedName>
    <definedName name="_xlnm.Print_Titles" localSheetId="3">'Maty.child'!$2:$3</definedName>
  </definedNames>
  <calcPr fullCalcOnLoad="1"/>
</workbook>
</file>

<file path=xl/sharedStrings.xml><?xml version="1.0" encoding="utf-8"?>
<sst xmlns="http://schemas.openxmlformats.org/spreadsheetml/2006/main" count="84" uniqueCount="78">
  <si>
    <t>Strengthening of Maternity Centre with 450 beds in Niloufer Hospital, Hyderabad.</t>
  </si>
  <si>
    <t>Construction of Maternal and Childred centers at Petlaburz Hospital, Hyderabad</t>
  </si>
  <si>
    <t>Work is in progress</t>
  </si>
  <si>
    <t>TOTAL:</t>
  </si>
  <si>
    <t>Scheme : Centres of Excellence for Maternal and Children's Health</t>
  </si>
  <si>
    <t>Construction of Maternal and Childred centres at MGM Hospital, Warangal</t>
  </si>
  <si>
    <t>Construction of Maternal and Childred centres at District Hospital, Nellore</t>
  </si>
  <si>
    <t>Expenditure (Rs.in lakhs)</t>
  </si>
  <si>
    <t xml:space="preserve">G.O. Ms. No. 318, Dt.16-11-2010 of HM&amp;FW (D2) Dept., </t>
  </si>
  <si>
    <t xml:space="preserve">    -do-</t>
  </si>
  <si>
    <t xml:space="preserve">Estimates over existing Block-A under preparation by M/s. S.S. Consultants </t>
  </si>
  <si>
    <t xml:space="preserve">Block-I  Roof Slabs laid for all floors, Brick work, Plastering , Flooring, Dadooing completed.     Internal Water supply and Electrical works  in progress.                         
Block-B Roof slabs laid for all floors.   Brick work and plastering works completed.   Flooring Dadooing internal Water Supply and Electrical wroks in progress.       
Block-C   Roof slabs laid for all floors.  Brick masonry work completed.  Plastering works in progress        </t>
  </si>
  <si>
    <t>Construction of 2nd floor over New Pediatric ward at S.V.R.R.G.G. Hospital, Tirupathi in Chittoor District.</t>
  </si>
  <si>
    <t>Sl.
No.</t>
  </si>
  <si>
    <t>Name of the location</t>
  </si>
  <si>
    <t>Reference to Administrative Approval</t>
  </si>
  <si>
    <t>Administrative Sanction (Rs.in lakhs)</t>
  </si>
  <si>
    <t>Stage of work</t>
  </si>
  <si>
    <t>Expected date of completion</t>
  </si>
  <si>
    <t>RAS to be received for Rs. 575.00 Lakhs</t>
  </si>
  <si>
    <t>30-09-2012</t>
  </si>
  <si>
    <t>Finishing's are in progress</t>
  </si>
  <si>
    <t>31.08.2012</t>
  </si>
  <si>
    <t>Work completed to be handed</t>
  </si>
  <si>
    <t>31.12.2012</t>
  </si>
  <si>
    <t>Construction of Additional Accommodation in existing MCH block on first floor in old GGH, Vijayawada</t>
  </si>
  <si>
    <t>Rc.No: 112/SPMU-NRHM/2011, Dated: 15.07.2011 of the CFW, Hyderabad.</t>
  </si>
  <si>
    <t>Slab laid. Brick work is in progress.</t>
  </si>
  <si>
    <t>District</t>
  </si>
  <si>
    <t>Work to be started</t>
  </si>
  <si>
    <t>TOTAL</t>
  </si>
  <si>
    <t xml:space="preserve">Administrative sanction
(Rs.in lakhs) </t>
  </si>
  <si>
    <t>Establishment of Institute for Pregnant  Women in SVRR, Govt., General Hospital, Tirupathi, Chittoor Dist.</t>
  </si>
  <si>
    <t>MONTH WISE ABSTRACT</t>
  </si>
  <si>
    <t>Sl.
No</t>
  </si>
  <si>
    <t>Name of District</t>
  </si>
  <si>
    <t>Name of  Centre</t>
  </si>
  <si>
    <t>Date/Month of Work sanctioned</t>
  </si>
  <si>
    <t>Financial Progress</t>
  </si>
  <si>
    <t xml:space="preserve">Name of Execution agency </t>
  </si>
  <si>
    <t>Physical Progress</t>
  </si>
  <si>
    <t>Amount sanctioned (Rs. In lakhs)</t>
  </si>
  <si>
    <t>Expenditure
 (Rs. In lakhs)</t>
  </si>
  <si>
    <t>If complete - Date/Month of Work Completion</t>
  </si>
  <si>
    <t>If not completed -Stage of Progress</t>
  </si>
  <si>
    <t>CTR</t>
  </si>
  <si>
    <t xml:space="preserve">29.03.2012, </t>
  </si>
  <si>
    <t>M/s. I. Muni Mohan Reddy &amp; Co.,</t>
  </si>
  <si>
    <t xml:space="preserve">Agreement / Tentative date of completion </t>
  </si>
  <si>
    <t>Work completed &amp; final bill to be paid</t>
  </si>
  <si>
    <t>Institute of Pregnant Women at Tirupathi</t>
  </si>
  <si>
    <t>19.12.2014</t>
  </si>
  <si>
    <t>03.05.2016</t>
  </si>
  <si>
    <t xml:space="preserve">Roof Level
Fourth floor roof slab completed for A,B,C blocks Plinth Beam completed for D,E,F blocks, Roof slab Centering is in progress for D block FF, Columns laying Centering is in progress for for E block FF. Brick work is in progress for A block 4th Floor. </t>
  </si>
  <si>
    <t>M/s. I. Munimohan Reddy &amp; Co.,</t>
  </si>
  <si>
    <t>PHASE - I</t>
  </si>
  <si>
    <t>PHASE - II</t>
  </si>
  <si>
    <t>Institute for Pregnant  Women  at Tirupathi</t>
  </si>
  <si>
    <t>Phase II</t>
  </si>
  <si>
    <t>Phase I</t>
  </si>
  <si>
    <t>Gross Expenditure
(Rs. In lakhs)</t>
  </si>
  <si>
    <t>Balance amount required 
(Rs. In lakhs)</t>
  </si>
  <si>
    <t>No. of works Sanctioned</t>
  </si>
  <si>
    <t>No.of Works Not taken</t>
  </si>
  <si>
    <t xml:space="preserve">No.of Works taken up
 (6-10) </t>
  </si>
  <si>
    <t>Status of takenup works</t>
  </si>
  <si>
    <t xml:space="preserve">Final bill </t>
  </si>
  <si>
    <t xml:space="preserve">Building </t>
  </si>
  <si>
    <t xml:space="preserve"> Taken up by other dept</t>
  </si>
  <si>
    <t>Site problem</t>
  </si>
  <si>
    <t>RAS awaited or etc</t>
  </si>
  <si>
    <t xml:space="preserve">Total
(7+8+9) </t>
  </si>
  <si>
    <t>Work completed</t>
  </si>
  <si>
    <t>Paid</t>
  </si>
  <si>
    <t>Not paid</t>
  </si>
  <si>
    <t>Handed over</t>
  </si>
  <si>
    <t>Not Handed Over</t>
  </si>
  <si>
    <t>Dt:19.01.2016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</si>
</sst>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\-mm\-yyyy"/>
    <numFmt numFmtId="173" formatCode="0.0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000"/>
    <numFmt numFmtId="181" formatCode="mm/dd/yy"/>
    <numFmt numFmtId="182" formatCode="m/d"/>
    <numFmt numFmtId="183" formatCode="00000"/>
    <numFmt numFmtId="184" formatCode="m/d/yy"/>
    <numFmt numFmtId="185" formatCode="0.000000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2"/>
      <name val="Calibri"/>
      <family val="2"/>
    </font>
    <font>
      <sz val="9"/>
      <name val="Verdana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top" wrapText="1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2" fontId="8" fillId="32" borderId="0" xfId="0" applyNumberFormat="1" applyFont="1" applyFill="1" applyAlignment="1">
      <alignment horizontal="center"/>
    </xf>
    <xf numFmtId="0" fontId="16" fillId="0" borderId="10" xfId="57" applyFont="1" applyFill="1" applyBorder="1" applyAlignment="1">
      <alignment horizontal="center" vertical="center" wrapText="1"/>
      <protection/>
    </xf>
    <xf numFmtId="14" fontId="37" fillId="0" borderId="10" xfId="61" applyNumberFormat="1" applyFont="1" applyBorder="1" applyAlignment="1" quotePrefix="1">
      <alignment horizontal="center" vertical="center" wrapText="1"/>
      <protection/>
    </xf>
    <xf numFmtId="0" fontId="17" fillId="0" borderId="10" xfId="0" applyFont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6" fillId="32" borderId="10" xfId="57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0" fontId="5" fillId="32" borderId="10" xfId="60" applyFont="1" applyFill="1" applyBorder="1" applyAlignment="1">
      <alignment horizontal="center" vertical="center" wrapText="1"/>
      <protection/>
    </xf>
    <xf numFmtId="0" fontId="5" fillId="32" borderId="21" xfId="60" applyFont="1" applyFill="1" applyBorder="1" applyAlignment="1">
      <alignment horizontal="center" vertical="center" wrapText="1"/>
      <protection/>
    </xf>
    <xf numFmtId="0" fontId="5" fillId="32" borderId="22" xfId="6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60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5" fillId="32" borderId="21" xfId="60" applyFont="1" applyFill="1" applyBorder="1" applyAlignment="1">
      <alignment horizontal="center" vertical="center" wrapText="1"/>
      <protection/>
    </xf>
    <xf numFmtId="0" fontId="5" fillId="32" borderId="22" xfId="60" applyFont="1" applyFill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5" fillId="32" borderId="20" xfId="0" applyFont="1" applyFill="1" applyBorder="1" applyAlignment="1">
      <alignment horizontal="center" vertical="center" wrapText="1"/>
    </xf>
    <xf numFmtId="0" fontId="16" fillId="32" borderId="10" xfId="57" applyFont="1" applyFill="1" applyBorder="1" applyAlignment="1">
      <alignment horizontal="center" vertical="center" wrapText="1"/>
      <protection/>
    </xf>
    <xf numFmtId="0" fontId="6" fillId="32" borderId="0" xfId="0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5" fillId="32" borderId="19" xfId="60" applyFont="1" applyFill="1" applyBorder="1" applyAlignment="1">
      <alignment horizontal="center" vertical="center" wrapText="1"/>
      <protection/>
    </xf>
    <xf numFmtId="0" fontId="5" fillId="32" borderId="19" xfId="60" applyFont="1" applyFill="1" applyBorder="1" applyAlignment="1">
      <alignment horizontal="center" vertical="center" wrapText="1"/>
      <protection/>
    </xf>
    <xf numFmtId="2" fontId="8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5" fillId="32" borderId="23" xfId="60" applyFont="1" applyFill="1" applyBorder="1" applyAlignment="1">
      <alignment horizontal="center" vertical="center" wrapText="1"/>
      <protection/>
    </xf>
    <xf numFmtId="0" fontId="5" fillId="32" borderId="24" xfId="60" applyFont="1" applyFill="1" applyBorder="1" applyAlignment="1">
      <alignment horizontal="center" vertical="center" wrapText="1"/>
      <protection/>
    </xf>
    <xf numFmtId="0" fontId="5" fillId="32" borderId="23" xfId="60" applyFont="1" applyFill="1" applyBorder="1" applyAlignment="1">
      <alignment horizontal="center" vertical="center" wrapText="1"/>
      <protection/>
    </xf>
    <xf numFmtId="0" fontId="5" fillId="32" borderId="24" xfId="60" applyFont="1" applyFill="1" applyBorder="1" applyAlignment="1">
      <alignment horizontal="center" vertical="center" wrapText="1"/>
      <protection/>
    </xf>
    <xf numFmtId="2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PROGRESS REPORT-NEW PROFORM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I37"/>
  <sheetViews>
    <sheetView view="pageBreakPreview" zoomScale="70" zoomScaleSheetLayoutView="70" zoomScalePageLayoutView="0" workbookViewId="0" topLeftCell="A1">
      <selection activeCell="G3" sqref="G3"/>
    </sheetView>
  </sheetViews>
  <sheetFormatPr defaultColWidth="9.140625" defaultRowHeight="12.75"/>
  <cols>
    <col min="1" max="1" width="13.7109375" style="2" customWidth="1"/>
    <col min="2" max="2" width="25.57421875" style="2" customWidth="1"/>
    <col min="3" max="3" width="31.57421875" style="2" hidden="1" customWidth="1"/>
    <col min="4" max="5" width="31.57421875" style="2" customWidth="1"/>
    <col min="6" max="6" width="24.8515625" style="2" customWidth="1"/>
    <col min="7" max="16384" width="9.140625" style="2" customWidth="1"/>
  </cols>
  <sheetData>
    <row r="1" ht="27.75" customHeight="1">
      <c r="I1" s="51"/>
    </row>
    <row r="2" spans="7:9" ht="13.5" thickBot="1">
      <c r="G2" s="69" t="s">
        <v>77</v>
      </c>
      <c r="H2" s="69"/>
      <c r="I2" s="69"/>
    </row>
    <row r="3" spans="1:9" ht="38.25" customHeight="1" thickTop="1">
      <c r="A3" s="3"/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7"/>
      <c r="G4" s="7"/>
      <c r="H4" s="7"/>
      <c r="I4" s="8"/>
    </row>
    <row r="5" spans="1:9" ht="12.75">
      <c r="A5" s="6"/>
      <c r="B5" s="7"/>
      <c r="C5" s="7"/>
      <c r="D5" s="7"/>
      <c r="E5" s="7"/>
      <c r="F5" s="7"/>
      <c r="G5" s="7"/>
      <c r="H5" s="7"/>
      <c r="I5" s="8"/>
    </row>
    <row r="6" spans="1:9" ht="12.75">
      <c r="A6" s="6"/>
      <c r="B6" s="7"/>
      <c r="C6" s="7"/>
      <c r="D6" s="7"/>
      <c r="E6" s="7"/>
      <c r="F6" s="7"/>
      <c r="G6" s="7"/>
      <c r="H6" s="7"/>
      <c r="I6" s="8"/>
    </row>
    <row r="7" spans="1:9" ht="12.75">
      <c r="A7" s="6"/>
      <c r="B7" s="7"/>
      <c r="C7" s="7"/>
      <c r="D7" s="7"/>
      <c r="E7" s="7"/>
      <c r="F7" s="7"/>
      <c r="G7" s="7"/>
      <c r="H7" s="7"/>
      <c r="I7" s="8"/>
    </row>
    <row r="8" spans="1:9" ht="12.75">
      <c r="A8" s="6"/>
      <c r="B8" s="7"/>
      <c r="C8" s="7"/>
      <c r="D8" s="7"/>
      <c r="E8" s="7"/>
      <c r="F8" s="7"/>
      <c r="G8" s="7"/>
      <c r="H8" s="7"/>
      <c r="I8" s="8"/>
    </row>
    <row r="9" spans="1:9" ht="12.75">
      <c r="A9" s="6"/>
      <c r="B9" s="7"/>
      <c r="C9" s="7"/>
      <c r="D9" s="7"/>
      <c r="E9" s="7"/>
      <c r="F9" s="7"/>
      <c r="G9" s="7"/>
      <c r="H9" s="7"/>
      <c r="I9" s="8"/>
    </row>
    <row r="10" spans="1:9" ht="12.75">
      <c r="A10" s="6"/>
      <c r="B10" s="7"/>
      <c r="C10" s="7"/>
      <c r="D10" s="7"/>
      <c r="E10" s="7"/>
      <c r="F10" s="7"/>
      <c r="G10" s="7"/>
      <c r="H10" s="7"/>
      <c r="I10" s="8"/>
    </row>
    <row r="11" spans="1:9" ht="12.75">
      <c r="A11" s="6"/>
      <c r="B11" s="7"/>
      <c r="C11" s="7"/>
      <c r="D11" s="7"/>
      <c r="E11" s="7"/>
      <c r="F11" s="7"/>
      <c r="G11" s="7"/>
      <c r="H11" s="7"/>
      <c r="I11" s="8"/>
    </row>
    <row r="12" spans="1:9" ht="12.75">
      <c r="A12" s="6"/>
      <c r="B12" s="7"/>
      <c r="C12" s="7"/>
      <c r="D12" s="7"/>
      <c r="E12" s="7"/>
      <c r="F12" s="7"/>
      <c r="G12" s="7"/>
      <c r="H12" s="7"/>
      <c r="I12" s="8"/>
    </row>
    <row r="13" spans="1:9" ht="105" customHeight="1">
      <c r="A13" s="70" t="s">
        <v>50</v>
      </c>
      <c r="B13" s="71"/>
      <c r="C13" s="71"/>
      <c r="D13" s="71"/>
      <c r="E13" s="71"/>
      <c r="F13" s="71"/>
      <c r="G13" s="71"/>
      <c r="H13" s="71"/>
      <c r="I13" s="72"/>
    </row>
    <row r="14" spans="1:9" ht="12.75">
      <c r="A14" s="6"/>
      <c r="B14" s="7"/>
      <c r="C14" s="7"/>
      <c r="D14" s="7"/>
      <c r="E14" s="7"/>
      <c r="F14" s="7"/>
      <c r="G14" s="7"/>
      <c r="H14" s="7"/>
      <c r="I14" s="8"/>
    </row>
    <row r="15" spans="1:9" ht="12.75">
      <c r="A15" s="6"/>
      <c r="B15" s="7"/>
      <c r="C15" s="7"/>
      <c r="D15" s="7"/>
      <c r="E15" s="7"/>
      <c r="F15" s="7"/>
      <c r="G15" s="7"/>
      <c r="H15" s="7"/>
      <c r="I15" s="8"/>
    </row>
    <row r="16" spans="1:9" ht="12.75">
      <c r="A16" s="6"/>
      <c r="B16" s="7"/>
      <c r="C16" s="7"/>
      <c r="D16" s="7"/>
      <c r="E16" s="7"/>
      <c r="F16" s="7"/>
      <c r="G16" s="7"/>
      <c r="H16" s="7"/>
      <c r="I16" s="8"/>
    </row>
    <row r="17" spans="1:9" ht="12.75">
      <c r="A17" s="6"/>
      <c r="B17" s="7"/>
      <c r="C17" s="7"/>
      <c r="D17" s="7"/>
      <c r="E17" s="7"/>
      <c r="F17" s="7"/>
      <c r="G17" s="7"/>
      <c r="H17" s="7"/>
      <c r="I17" s="8"/>
    </row>
    <row r="18" spans="1:9" ht="12.75">
      <c r="A18" s="6"/>
      <c r="B18" s="7"/>
      <c r="C18" s="7"/>
      <c r="D18" s="7"/>
      <c r="E18" s="7"/>
      <c r="F18" s="7"/>
      <c r="G18" s="7"/>
      <c r="H18" s="7"/>
      <c r="I18" s="8"/>
    </row>
    <row r="19" spans="1:9" ht="12.75">
      <c r="A19" s="6"/>
      <c r="B19" s="7"/>
      <c r="C19" s="7"/>
      <c r="D19" s="7"/>
      <c r="E19" s="7"/>
      <c r="F19" s="7"/>
      <c r="G19" s="7"/>
      <c r="H19" s="7"/>
      <c r="I19" s="8"/>
    </row>
    <row r="20" spans="1:9" ht="12.75">
      <c r="A20" s="6"/>
      <c r="B20" s="7"/>
      <c r="C20" s="7"/>
      <c r="D20" s="7"/>
      <c r="E20" s="7"/>
      <c r="F20" s="7"/>
      <c r="G20" s="7"/>
      <c r="H20" s="7"/>
      <c r="I20" s="8"/>
    </row>
    <row r="21" spans="1:9" ht="12.75">
      <c r="A21" s="6"/>
      <c r="B21" s="7"/>
      <c r="C21" s="7"/>
      <c r="D21" s="7"/>
      <c r="E21" s="7"/>
      <c r="F21" s="7"/>
      <c r="G21" s="7"/>
      <c r="H21" s="7"/>
      <c r="I21" s="8"/>
    </row>
    <row r="22" spans="1:9" ht="12.75">
      <c r="A22" s="6"/>
      <c r="B22" s="7"/>
      <c r="C22" s="7"/>
      <c r="D22" s="7"/>
      <c r="E22" s="7"/>
      <c r="F22" s="7"/>
      <c r="G22" s="7"/>
      <c r="H22" s="7"/>
      <c r="I22" s="8"/>
    </row>
    <row r="23" spans="1:9" ht="12.75">
      <c r="A23" s="6"/>
      <c r="B23" s="7"/>
      <c r="C23" s="7"/>
      <c r="D23" s="7"/>
      <c r="E23" s="7"/>
      <c r="F23" s="7"/>
      <c r="G23" s="7"/>
      <c r="H23" s="7"/>
      <c r="I23" s="8"/>
    </row>
    <row r="24" spans="1:9" ht="12.75">
      <c r="A24" s="6"/>
      <c r="B24" s="7"/>
      <c r="C24" s="7"/>
      <c r="D24" s="7"/>
      <c r="E24" s="7"/>
      <c r="F24" s="7"/>
      <c r="G24" s="7"/>
      <c r="H24" s="7"/>
      <c r="I24" s="8"/>
    </row>
    <row r="25" spans="1:9" ht="12.75">
      <c r="A25" s="6"/>
      <c r="B25" s="7"/>
      <c r="C25" s="7"/>
      <c r="D25" s="7"/>
      <c r="E25" s="7"/>
      <c r="F25" s="7"/>
      <c r="G25" s="7"/>
      <c r="H25" s="7"/>
      <c r="I25" s="8"/>
    </row>
    <row r="26" spans="1:9" ht="12.75">
      <c r="A26" s="6"/>
      <c r="B26" s="7"/>
      <c r="C26" s="7"/>
      <c r="D26" s="7"/>
      <c r="E26" s="7"/>
      <c r="F26" s="7"/>
      <c r="G26" s="7"/>
      <c r="H26" s="7"/>
      <c r="I26" s="8"/>
    </row>
    <row r="27" spans="1:9" ht="13.5" thickBot="1">
      <c r="A27" s="9"/>
      <c r="B27" s="10"/>
      <c r="C27" s="10"/>
      <c r="D27" s="10"/>
      <c r="E27" s="10"/>
      <c r="F27" s="10"/>
      <c r="G27" s="10"/>
      <c r="H27" s="10"/>
      <c r="I27" s="11"/>
    </row>
    <row r="28" ht="13.5" thickTop="1"/>
    <row r="37" ht="12.75">
      <c r="D37" s="2">
        <v>0</v>
      </c>
    </row>
  </sheetData>
  <sheetProtection/>
  <mergeCells count="2">
    <mergeCell ref="G2:I2"/>
    <mergeCell ref="A13:I13"/>
  </mergeCells>
  <printOptions horizontalCentered="1"/>
  <pageMargins left="0.15748031496062992" right="0.1968503937007874" top="0.7480314960629921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11"/>
  <sheetViews>
    <sheetView view="pageBreakPreview" zoomScaleSheetLayoutView="100" zoomScalePageLayoutView="0" workbookViewId="0" topLeftCell="C1">
      <pane ySplit="4" topLeftCell="A5" activePane="bottomLeft" state="frozen"/>
      <selection pane="topLeft" activeCell="F32" sqref="F32"/>
      <selection pane="bottomLeft" activeCell="E14" sqref="E14"/>
    </sheetView>
  </sheetViews>
  <sheetFormatPr defaultColWidth="9.140625" defaultRowHeight="12.75"/>
  <cols>
    <col min="1" max="1" width="4.8515625" style="43" customWidth="1"/>
    <col min="2" max="2" width="8.421875" style="42" customWidth="1"/>
    <col min="3" max="3" width="13.7109375" style="43" customWidth="1"/>
    <col min="4" max="4" width="12.140625" style="43" customWidth="1"/>
    <col min="5" max="5" width="8.28125" style="43" customWidth="1"/>
    <col min="6" max="6" width="7.00390625" style="43" customWidth="1"/>
    <col min="7" max="7" width="9.7109375" style="43" customWidth="1"/>
    <col min="8" max="8" width="8.140625" style="43" customWidth="1"/>
    <col min="9" max="10" width="7.7109375" style="43" customWidth="1"/>
    <col min="11" max="11" width="8.57421875" style="43" customWidth="1"/>
    <col min="12" max="12" width="9.8515625" style="43" customWidth="1"/>
    <col min="13" max="13" width="7.57421875" style="43" customWidth="1"/>
    <col min="14" max="14" width="9.00390625" style="43" customWidth="1"/>
    <col min="15" max="15" width="5.28125" style="43" customWidth="1"/>
    <col min="16" max="16" width="6.28125" style="43" customWidth="1"/>
    <col min="17" max="17" width="7.8515625" style="43" customWidth="1"/>
    <col min="18" max="18" width="8.140625" style="43" customWidth="1"/>
    <col min="19" max="16384" width="9.140625" style="42" customWidth="1"/>
  </cols>
  <sheetData>
    <row r="1" spans="1:18" ht="20.25" customHeight="1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44" customFormat="1" ht="28.5" customHeight="1">
      <c r="A3" s="74" t="s">
        <v>13</v>
      </c>
      <c r="B3" s="74" t="s">
        <v>28</v>
      </c>
      <c r="C3" s="74" t="s">
        <v>31</v>
      </c>
      <c r="D3" s="75" t="s">
        <v>60</v>
      </c>
      <c r="E3" s="77" t="s">
        <v>61</v>
      </c>
      <c r="F3" s="78" t="s">
        <v>62</v>
      </c>
      <c r="G3" s="85" t="s">
        <v>63</v>
      </c>
      <c r="H3" s="75"/>
      <c r="I3" s="75"/>
      <c r="J3" s="77"/>
      <c r="K3" s="78" t="s">
        <v>64</v>
      </c>
      <c r="L3" s="93" t="s">
        <v>65</v>
      </c>
      <c r="M3" s="76"/>
      <c r="N3" s="96"/>
      <c r="O3" s="97" t="s">
        <v>66</v>
      </c>
      <c r="P3" s="98"/>
      <c r="Q3" s="97" t="s">
        <v>67</v>
      </c>
      <c r="R3" s="98"/>
    </row>
    <row r="4" spans="1:18" s="44" customFormat="1" ht="45.75" customHeight="1">
      <c r="A4" s="74"/>
      <c r="B4" s="74"/>
      <c r="C4" s="74"/>
      <c r="D4" s="75"/>
      <c r="E4" s="77"/>
      <c r="F4" s="78"/>
      <c r="G4" s="86" t="s">
        <v>68</v>
      </c>
      <c r="H4" s="66" t="s">
        <v>69</v>
      </c>
      <c r="I4" s="66" t="s">
        <v>70</v>
      </c>
      <c r="J4" s="67" t="s">
        <v>71</v>
      </c>
      <c r="K4" s="78"/>
      <c r="L4" s="86" t="s">
        <v>72</v>
      </c>
      <c r="M4" s="66" t="s">
        <v>29</v>
      </c>
      <c r="N4" s="67" t="s">
        <v>2</v>
      </c>
      <c r="O4" s="99" t="s">
        <v>73</v>
      </c>
      <c r="P4" s="100" t="s">
        <v>74</v>
      </c>
      <c r="Q4" s="99" t="s">
        <v>75</v>
      </c>
      <c r="R4" s="100" t="s">
        <v>76</v>
      </c>
    </row>
    <row r="5" spans="1:18" s="44" customFormat="1" ht="12.75">
      <c r="A5" s="1">
        <v>1</v>
      </c>
      <c r="B5" s="1">
        <v>2</v>
      </c>
      <c r="C5" s="1">
        <v>3</v>
      </c>
      <c r="D5" s="66">
        <v>4</v>
      </c>
      <c r="E5" s="67">
        <v>5</v>
      </c>
      <c r="F5" s="68">
        <v>6</v>
      </c>
      <c r="G5" s="86">
        <v>7</v>
      </c>
      <c r="H5" s="66">
        <v>8</v>
      </c>
      <c r="I5" s="66">
        <v>9</v>
      </c>
      <c r="J5" s="67">
        <v>10</v>
      </c>
      <c r="K5" s="68">
        <v>11</v>
      </c>
      <c r="L5" s="86">
        <v>12</v>
      </c>
      <c r="M5" s="66">
        <v>13</v>
      </c>
      <c r="N5" s="67">
        <v>14</v>
      </c>
      <c r="O5" s="99">
        <v>15</v>
      </c>
      <c r="P5" s="100">
        <v>16</v>
      </c>
      <c r="Q5" s="99">
        <v>17</v>
      </c>
      <c r="R5" s="100">
        <v>18</v>
      </c>
    </row>
    <row r="6" spans="1:18" ht="20.25" customHeight="1">
      <c r="A6" s="45">
        <v>1</v>
      </c>
      <c r="B6" s="13" t="s">
        <v>59</v>
      </c>
      <c r="C6" s="12">
        <v>2010</v>
      </c>
      <c r="D6" s="12">
        <f>'8 MCH PR'!F5</f>
        <v>1883.39</v>
      </c>
      <c r="E6" s="83"/>
      <c r="F6" s="89">
        <v>1</v>
      </c>
      <c r="G6" s="87"/>
      <c r="H6" s="12"/>
      <c r="I6" s="12"/>
      <c r="J6" s="91">
        <f>G6+H6+I6</f>
        <v>0</v>
      </c>
      <c r="K6" s="89">
        <v>1</v>
      </c>
      <c r="L6" s="94">
        <v>1</v>
      </c>
      <c r="M6" s="46"/>
      <c r="N6" s="91"/>
      <c r="O6" s="101"/>
      <c r="P6" s="102">
        <v>1</v>
      </c>
      <c r="Q6" s="105">
        <v>1</v>
      </c>
      <c r="R6" s="102"/>
    </row>
    <row r="7" spans="1:18" ht="20.25" customHeight="1">
      <c r="A7" s="45">
        <v>2</v>
      </c>
      <c r="B7" s="13" t="s">
        <v>58</v>
      </c>
      <c r="C7" s="12">
        <v>3720</v>
      </c>
      <c r="D7" s="12">
        <f>'8 MCH PR'!F7</f>
        <v>590.86</v>
      </c>
      <c r="E7" s="83"/>
      <c r="F7" s="89">
        <v>1</v>
      </c>
      <c r="G7" s="87"/>
      <c r="H7" s="12"/>
      <c r="I7" s="12"/>
      <c r="J7" s="91">
        <f>G7+H7+I7</f>
        <v>0</v>
      </c>
      <c r="K7" s="89">
        <v>1</v>
      </c>
      <c r="L7" s="94"/>
      <c r="M7" s="46"/>
      <c r="N7" s="91">
        <v>1</v>
      </c>
      <c r="O7" s="101"/>
      <c r="P7" s="102">
        <v>1</v>
      </c>
      <c r="Q7" s="105"/>
      <c r="R7" s="102">
        <v>1</v>
      </c>
    </row>
    <row r="8" spans="1:18" s="50" customFormat="1" ht="13.5">
      <c r="A8" s="47"/>
      <c r="B8" s="47" t="s">
        <v>30</v>
      </c>
      <c r="C8" s="48">
        <f>SUM(C6:C7)</f>
        <v>5730</v>
      </c>
      <c r="D8" s="48">
        <f>SUM(D6:D7)</f>
        <v>2474.25</v>
      </c>
      <c r="E8" s="84"/>
      <c r="F8" s="90">
        <f>SUM(F6:F7)</f>
        <v>2</v>
      </c>
      <c r="G8" s="88"/>
      <c r="H8" s="48"/>
      <c r="I8" s="48"/>
      <c r="J8" s="92">
        <f aca="true" t="shared" si="0" ref="J8:R8">SUM(J6:J7)</f>
        <v>0</v>
      </c>
      <c r="K8" s="90">
        <f t="shared" si="0"/>
        <v>2</v>
      </c>
      <c r="L8" s="95">
        <f t="shared" si="0"/>
        <v>1</v>
      </c>
      <c r="M8" s="49">
        <f t="shared" si="0"/>
        <v>0</v>
      </c>
      <c r="N8" s="92">
        <f t="shared" si="0"/>
        <v>1</v>
      </c>
      <c r="O8" s="103">
        <f t="shared" si="0"/>
        <v>0</v>
      </c>
      <c r="P8" s="104">
        <f t="shared" si="0"/>
        <v>2</v>
      </c>
      <c r="Q8" s="103">
        <f t="shared" si="0"/>
        <v>1</v>
      </c>
      <c r="R8" s="104">
        <f t="shared" si="0"/>
        <v>1</v>
      </c>
    </row>
    <row r="11" spans="3:18" ht="13.5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</sheetData>
  <sheetProtection/>
  <mergeCells count="12">
    <mergeCell ref="E3:E4"/>
    <mergeCell ref="F3:F4"/>
    <mergeCell ref="A1:R1"/>
    <mergeCell ref="A3:A4"/>
    <mergeCell ref="B3:B4"/>
    <mergeCell ref="C3:C4"/>
    <mergeCell ref="G3:J3"/>
    <mergeCell ref="K3:K4"/>
    <mergeCell ref="L3:N3"/>
    <mergeCell ref="O3:P3"/>
    <mergeCell ref="Q3:R3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r:id="rId1"/>
  <headerFooter>
    <oddFooter>&amp;L&amp;6&amp;Z&amp;F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70" zoomScaleNormal="85" zoomScaleSheetLayoutView="70" zoomScalePageLayoutView="0" workbookViewId="0" topLeftCell="A1">
      <selection activeCell="F13" sqref="F13"/>
    </sheetView>
  </sheetViews>
  <sheetFormatPr defaultColWidth="9.140625" defaultRowHeight="12.75"/>
  <cols>
    <col min="1" max="2" width="7.57421875" style="55" customWidth="1"/>
    <col min="3" max="3" width="31.140625" style="56" customWidth="1"/>
    <col min="4" max="4" width="14.8515625" style="57" customWidth="1"/>
    <col min="5" max="5" width="11.28125" style="55" customWidth="1"/>
    <col min="6" max="6" width="12.57421875" style="55" customWidth="1"/>
    <col min="7" max="7" width="15.7109375" style="55" customWidth="1"/>
    <col min="8" max="8" width="13.00390625" style="55" customWidth="1"/>
    <col min="9" max="9" width="42.28125" style="55" customWidth="1"/>
    <col min="10" max="10" width="17.28125" style="55" customWidth="1"/>
    <col min="11" max="11" width="9.7109375" style="56" bestFit="1" customWidth="1"/>
    <col min="12" max="16384" width="9.140625" style="56" customWidth="1"/>
  </cols>
  <sheetData>
    <row r="1" spans="1:10" s="53" customFormat="1" ht="48" customHeight="1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53" customFormat="1" ht="36.75" customHeight="1">
      <c r="A2" s="79" t="s">
        <v>34</v>
      </c>
      <c r="B2" s="79" t="s">
        <v>35</v>
      </c>
      <c r="C2" s="79" t="s">
        <v>36</v>
      </c>
      <c r="D2" s="79" t="s">
        <v>37</v>
      </c>
      <c r="E2" s="81" t="s">
        <v>38</v>
      </c>
      <c r="F2" s="81"/>
      <c r="G2" s="79" t="s">
        <v>39</v>
      </c>
      <c r="H2" s="81" t="s">
        <v>40</v>
      </c>
      <c r="I2" s="81"/>
      <c r="J2" s="81"/>
    </row>
    <row r="3" spans="1:10" s="53" customFormat="1" ht="66.75" customHeight="1">
      <c r="A3" s="79"/>
      <c r="B3" s="79"/>
      <c r="C3" s="79"/>
      <c r="D3" s="79"/>
      <c r="E3" s="64" t="s">
        <v>41</v>
      </c>
      <c r="F3" s="64" t="s">
        <v>42</v>
      </c>
      <c r="G3" s="79"/>
      <c r="H3" s="64" t="s">
        <v>43</v>
      </c>
      <c r="I3" s="59" t="s">
        <v>44</v>
      </c>
      <c r="J3" s="64" t="s">
        <v>48</v>
      </c>
    </row>
    <row r="4" spans="1:10" s="53" customFormat="1" ht="14.25" customHeight="1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54" customFormat="1" ht="54.75">
      <c r="A5" s="24">
        <v>1</v>
      </c>
      <c r="B5" s="24" t="s">
        <v>45</v>
      </c>
      <c r="C5" s="26" t="s">
        <v>32</v>
      </c>
      <c r="D5" s="24" t="s">
        <v>46</v>
      </c>
      <c r="E5" s="25">
        <v>2010</v>
      </c>
      <c r="F5" s="25">
        <v>1883.39</v>
      </c>
      <c r="G5" s="25" t="s">
        <v>47</v>
      </c>
      <c r="H5" s="25"/>
      <c r="I5" s="26" t="s">
        <v>49</v>
      </c>
      <c r="J5" s="60"/>
    </row>
    <row r="6" spans="1:10" ht="27.75" customHeight="1">
      <c r="A6" s="79" t="s">
        <v>56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ht="96">
      <c r="A7" s="65">
        <v>2</v>
      </c>
      <c r="B7" s="24" t="s">
        <v>45</v>
      </c>
      <c r="C7" s="26" t="s">
        <v>50</v>
      </c>
      <c r="D7" s="24" t="s">
        <v>51</v>
      </c>
      <c r="E7" s="25">
        <v>3720</v>
      </c>
      <c r="F7" s="25">
        <v>590.86</v>
      </c>
      <c r="G7" s="25" t="s">
        <v>54</v>
      </c>
      <c r="H7" s="61"/>
      <c r="I7" s="62" t="s">
        <v>53</v>
      </c>
      <c r="J7" s="25" t="s">
        <v>52</v>
      </c>
      <c r="K7" s="26"/>
    </row>
    <row r="11" ht="13.5">
      <c r="F11" s="58">
        <f>1002.16+F5</f>
        <v>2885.55</v>
      </c>
    </row>
    <row r="14" ht="13.5">
      <c r="F14" s="58"/>
    </row>
  </sheetData>
  <sheetProtection/>
  <mergeCells count="10">
    <mergeCell ref="C2:C3"/>
    <mergeCell ref="A4:J4"/>
    <mergeCell ref="A6:J6"/>
    <mergeCell ref="D2:D3"/>
    <mergeCell ref="A1:J1"/>
    <mergeCell ref="E2:F2"/>
    <mergeCell ref="G2:G3"/>
    <mergeCell ref="A2:A3"/>
    <mergeCell ref="H2:J2"/>
    <mergeCell ref="B2:B3"/>
  </mergeCells>
  <printOptions horizontalCentered="1"/>
  <pageMargins left="0.708661417322835" right="0.433070866141732" top="0.748031496062992" bottom="0.748031496062992" header="0.31496062992126" footer="0.31496062992126"/>
  <pageSetup horizontalDpi="300" verticalDpi="300" orientation="landscape" paperSize="5" scale="95" r:id="rId1"/>
  <headerFooter>
    <oddHeader>&amp;R&amp;P</oddHeader>
    <oddFooter>&amp;L&amp;6&amp;Z&amp;F&amp;R&amp;8 8 MCHs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A205" sqref="AA205"/>
      <selection pane="bottomLeft" activeCell="E8" sqref="E8"/>
    </sheetView>
  </sheetViews>
  <sheetFormatPr defaultColWidth="9.140625" defaultRowHeight="27" customHeight="1"/>
  <cols>
    <col min="1" max="1" width="7.57421875" style="14" customWidth="1"/>
    <col min="2" max="2" width="29.140625" style="20" customWidth="1"/>
    <col min="3" max="3" width="18.421875" style="20" customWidth="1"/>
    <col min="4" max="4" width="15.421875" style="14" customWidth="1"/>
    <col min="5" max="5" width="13.421875" style="14" customWidth="1"/>
    <col min="6" max="6" width="45.8515625" style="20" customWidth="1"/>
    <col min="7" max="7" width="16.421875" style="14" customWidth="1"/>
    <col min="8" max="16384" width="9.140625" style="20" customWidth="1"/>
  </cols>
  <sheetData>
    <row r="1" spans="1:7" s="16" customFormat="1" ht="45.75" customHeight="1">
      <c r="A1" s="82" t="s">
        <v>4</v>
      </c>
      <c r="B1" s="82"/>
      <c r="C1" s="82"/>
      <c r="D1" s="82"/>
      <c r="E1" s="82"/>
      <c r="F1" s="82"/>
      <c r="G1" s="82"/>
    </row>
    <row r="2" spans="1:7" s="17" customFormat="1" ht="41.25">
      <c r="A2" s="27" t="s">
        <v>13</v>
      </c>
      <c r="B2" s="27" t="s">
        <v>14</v>
      </c>
      <c r="C2" s="27" t="s">
        <v>15</v>
      </c>
      <c r="D2" s="29" t="s">
        <v>16</v>
      </c>
      <c r="E2" s="27" t="s">
        <v>7</v>
      </c>
      <c r="F2" s="27" t="s">
        <v>17</v>
      </c>
      <c r="G2" s="27" t="s">
        <v>18</v>
      </c>
    </row>
    <row r="3" spans="1:7" s="17" customFormat="1" ht="13.5">
      <c r="A3" s="27">
        <v>1</v>
      </c>
      <c r="B3" s="27">
        <v>2</v>
      </c>
      <c r="C3" s="27">
        <v>3</v>
      </c>
      <c r="D3" s="28">
        <f>C3+1</f>
        <v>4</v>
      </c>
      <c r="E3" s="27">
        <v>5</v>
      </c>
      <c r="F3" s="27">
        <v>6</v>
      </c>
      <c r="G3" s="27">
        <v>7</v>
      </c>
    </row>
    <row r="4" spans="1:7" s="15" customFormat="1" ht="57" customHeight="1">
      <c r="A4" s="24">
        <v>1</v>
      </c>
      <c r="B4" s="26" t="s">
        <v>0</v>
      </c>
      <c r="C4" s="26" t="s">
        <v>8</v>
      </c>
      <c r="D4" s="25">
        <v>2060</v>
      </c>
      <c r="E4" s="25">
        <v>1700</v>
      </c>
      <c r="F4" s="35" t="s">
        <v>11</v>
      </c>
      <c r="G4" s="24" t="s">
        <v>24</v>
      </c>
    </row>
    <row r="5" spans="1:7" s="15" customFormat="1" ht="76.5" customHeight="1">
      <c r="A5" s="24">
        <v>2</v>
      </c>
      <c r="B5" s="26" t="s">
        <v>1</v>
      </c>
      <c r="C5" s="24" t="s">
        <v>9</v>
      </c>
      <c r="D5" s="25">
        <v>1650</v>
      </c>
      <c r="E5" s="25">
        <v>0</v>
      </c>
      <c r="F5" s="26" t="s">
        <v>10</v>
      </c>
      <c r="G5" s="24"/>
    </row>
    <row r="6" spans="1:7" s="15" customFormat="1" ht="60.75" customHeight="1">
      <c r="A6" s="24">
        <v>3</v>
      </c>
      <c r="B6" s="26" t="s">
        <v>5</v>
      </c>
      <c r="C6" s="26" t="s">
        <v>9</v>
      </c>
      <c r="D6" s="25">
        <v>400</v>
      </c>
      <c r="E6" s="30">
        <v>176.8</v>
      </c>
      <c r="F6" s="26" t="s">
        <v>21</v>
      </c>
      <c r="G6" s="31" t="s">
        <v>22</v>
      </c>
    </row>
    <row r="7" spans="1:7" s="15" customFormat="1" ht="75" customHeight="1">
      <c r="A7" s="24">
        <v>4</v>
      </c>
      <c r="B7" s="26" t="s">
        <v>12</v>
      </c>
      <c r="C7" s="24" t="s">
        <v>9</v>
      </c>
      <c r="D7" s="25">
        <v>500</v>
      </c>
      <c r="E7" s="32">
        <v>361.22</v>
      </c>
      <c r="F7" s="26" t="s">
        <v>23</v>
      </c>
      <c r="G7" s="33"/>
    </row>
    <row r="8" spans="1:7" s="15" customFormat="1" ht="81.75" customHeight="1">
      <c r="A8" s="24">
        <v>5</v>
      </c>
      <c r="B8" s="26" t="s">
        <v>6</v>
      </c>
      <c r="C8" s="24" t="s">
        <v>9</v>
      </c>
      <c r="D8" s="25">
        <v>500</v>
      </c>
      <c r="E8" s="12">
        <v>297.88</v>
      </c>
      <c r="F8" s="26" t="s">
        <v>19</v>
      </c>
      <c r="G8" s="34" t="s">
        <v>20</v>
      </c>
    </row>
    <row r="9" spans="1:7" s="15" customFormat="1" ht="81.75" customHeight="1">
      <c r="A9" s="24">
        <v>6</v>
      </c>
      <c r="B9" s="37" t="s">
        <v>25</v>
      </c>
      <c r="C9" s="38" t="s">
        <v>26</v>
      </c>
      <c r="D9" s="39">
        <v>300</v>
      </c>
      <c r="E9" s="40">
        <v>79.67</v>
      </c>
      <c r="F9" s="41" t="s">
        <v>27</v>
      </c>
      <c r="G9" s="34"/>
    </row>
    <row r="10" spans="1:7" s="19" customFormat="1" ht="13.5">
      <c r="A10" s="21"/>
      <c r="B10" s="23" t="s">
        <v>3</v>
      </c>
      <c r="C10" s="18"/>
      <c r="D10" s="22">
        <f>SUM(D4:D8)</f>
        <v>5110</v>
      </c>
      <c r="E10" s="22">
        <f>SUM(E4:E8)</f>
        <v>2535.9</v>
      </c>
      <c r="F10" s="18"/>
      <c r="G10" s="36"/>
    </row>
  </sheetData>
  <sheetProtection/>
  <mergeCells count="1">
    <mergeCell ref="A1:G1"/>
  </mergeCells>
  <printOptions horizontalCentered="1"/>
  <pageMargins left="0.75" right="0.5" top="0.75" bottom="1" header="0.5" footer="0.5"/>
  <pageSetup firstPageNumber="39" useFirstPageNumber="1" horizontalDpi="600" verticalDpi="600" orientation="landscape" paperSize="9" scale="85" r:id="rId1"/>
  <headerFooter alignWithMargins="0">
    <oddFooter>&amp;L&amp;6&amp;Z&amp;F&amp;RMaty.child</oddFooter>
  </headerFooter>
  <rowBreaks count="1" manualBreakCount="1">
    <brk id="1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hohmhidc</dc:creator>
  <cp:keywords/>
  <dc:description/>
  <cp:lastModifiedBy>Srinivas</cp:lastModifiedBy>
  <cp:lastPrinted>2016-01-19T07:47:01Z</cp:lastPrinted>
  <dcterms:created xsi:type="dcterms:W3CDTF">2004-10-30T06:37:07Z</dcterms:created>
  <dcterms:modified xsi:type="dcterms:W3CDTF">2016-01-19T07:47:04Z</dcterms:modified>
  <cp:category/>
  <cp:version/>
  <cp:contentType/>
  <cp:contentStatus/>
</cp:coreProperties>
</file>